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rtes2.sharepoint.com/sites/Operatorskie-AkademiaHR/Shared Documents/Akademia HR/Dokumenty projektowe/Dostosowane do naszego projektu/na stronę/"/>
    </mc:Choice>
  </mc:AlternateContent>
  <xr:revisionPtr revIDLastSave="31" documentId="13_ncr:1_{F24D6CEF-559F-4E1E-9851-9F7A7E0A6015}" xr6:coauthVersionLast="47" xr6:coauthVersionMax="47" xr10:uidLastSave="{76794903-4045-4123-A4CF-1F3BE13E6D49}"/>
  <bookViews>
    <workbookView xWindow="-108" yWindow="-108" windowWidth="23256" windowHeight="12456" xr2:uid="{00000000-000D-0000-FFFF-FFFF00000000}"/>
  </bookViews>
  <sheets>
    <sheet name="opis" sheetId="2" r:id="rId1"/>
    <sheet name="kalkulator" sheetId="1" r:id="rId2"/>
  </sheets>
  <definedNames>
    <definedName name="_xlnm.Print_Area" localSheetId="1">kalkulator!$A$1:$E$38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24" i="1" l="1"/>
  <c r="E18" i="1"/>
  <c r="E21" i="1" s="1"/>
  <c r="C18" i="1"/>
  <c r="E16" i="1"/>
  <c r="E17" i="1"/>
  <c r="C17" i="1"/>
  <c r="C16" i="1"/>
  <c r="C15" i="1"/>
  <c r="E19" i="1" l="1"/>
  <c r="E25" i="1"/>
  <c r="E23" i="1" s="1"/>
  <c r="E22" i="1" l="1"/>
  <c r="B18" i="1" l="1"/>
  <c r="B21" i="1" l="1"/>
  <c r="B19" i="1"/>
  <c r="B20" i="1" s="1"/>
  <c r="C21" i="1"/>
  <c r="C19" i="1" s="1"/>
  <c r="C20" i="1" s="1"/>
</calcChain>
</file>

<file path=xl/sharedStrings.xml><?xml version="1.0" encoding="utf-8"?>
<sst xmlns="http://schemas.openxmlformats.org/spreadsheetml/2006/main" count="66" uniqueCount="59">
  <si>
    <t>Liczba uczestników usługi</t>
  </si>
  <si>
    <t>Liczba godzin usługi</t>
  </si>
  <si>
    <t>Refundacja</t>
  </si>
  <si>
    <t>Wkład własny w postaci wynagrodzeń</t>
  </si>
  <si>
    <t>Usługi szkoleniowe</t>
  </si>
  <si>
    <t>Podstawa do wyliczenia refundacji</t>
  </si>
  <si>
    <t>Wkład własny w postaci opłaty</t>
  </si>
  <si>
    <t>Wkład własny łączny</t>
  </si>
  <si>
    <t xml:space="preserve">OPCJA I
wkład własny w postaci OPŁATY </t>
  </si>
  <si>
    <t>OPCJA II
wkład własny w postaci KOSZTÓW WYNAGRODZEŃ</t>
  </si>
  <si>
    <t>Wkład własny Przedsiębiorstwa</t>
  </si>
  <si>
    <t xml:space="preserve">Maksymalny wkład własny możliwy w do wniesienia w wynagrodzeniach </t>
  </si>
  <si>
    <t>Po uzupełnieniu komórek oznaczonych kolorem niebieskim
kalkulator wyliczy kwotę wkładu własnego, kwotę refundacji zgodnie z opcjami</t>
  </si>
  <si>
    <t>REFUNDACJA = POMOC DE MINIMIS</t>
  </si>
  <si>
    <t>OPCJA III
wkład własny w postaci mieszanej
 (OPŁATA + KOSZTY WYNAGRODZEŃ)</t>
  </si>
  <si>
    <r>
      <rPr>
        <b/>
        <sz val="12"/>
        <color theme="1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
W przypadku wyliczania </t>
    </r>
    <r>
      <rPr>
        <b/>
        <sz val="11"/>
        <color theme="1"/>
        <rFont val="Calibri"/>
        <family val="2"/>
        <charset val="238"/>
        <scheme val="minor"/>
      </rPr>
      <t>wkładu własnego</t>
    </r>
    <r>
      <rPr>
        <sz val="11"/>
        <color theme="1"/>
        <rFont val="Calibri"/>
        <family val="2"/>
        <charset val="238"/>
        <scheme val="minor"/>
      </rPr>
      <t xml:space="preserve"> w ramach: 
1. usług doradczych (doradztwo, coaching, mentoring) i/lub 
2. usług szkoleniowych realizowanych poza godzinami pracy uczestników szkolenia 
należy zastosować </t>
    </r>
    <r>
      <rPr>
        <b/>
        <sz val="11"/>
        <color theme="1"/>
        <rFont val="Calibri"/>
        <family val="2"/>
        <charset val="238"/>
        <scheme val="minor"/>
      </rPr>
      <t>"opcję I"</t>
    </r>
    <r>
      <rPr>
        <sz val="11"/>
        <color theme="1"/>
        <rFont val="Calibri"/>
        <family val="2"/>
        <charset val="238"/>
        <scheme val="minor"/>
      </rPr>
      <t xml:space="preserve"> ponieważ w w/w przypadkach </t>
    </r>
    <r>
      <rPr>
        <b/>
        <sz val="11"/>
        <color theme="1"/>
        <rFont val="Calibri"/>
        <family val="2"/>
        <charset val="238"/>
        <scheme val="minor"/>
      </rPr>
      <t>wkład własny Przedsiębiorstwa</t>
    </r>
    <r>
      <rPr>
        <sz val="11"/>
        <color theme="1"/>
        <rFont val="Calibri"/>
        <family val="2"/>
        <charset val="238"/>
        <scheme val="minor"/>
      </rPr>
      <t xml:space="preserve"> jest zawsze wnoszony w formie </t>
    </r>
    <r>
      <rPr>
        <b/>
        <sz val="11"/>
        <color theme="1"/>
        <rFont val="Calibri"/>
        <family val="2"/>
        <charset val="238"/>
        <scheme val="minor"/>
      </rPr>
      <t>"opłaty".</t>
    </r>
  </si>
  <si>
    <t>WKŁAD WŁASNY - SPOSÓB PRZELICZANIA</t>
  </si>
  <si>
    <t>W przypadku, gdy wkład własny jaki powinien zostać wniesiony z tytułu uczestnictwa jednej osoby w usłudze rozwojowej zostanie w całości wniesiony w postaci kosztu wynagrodzenia tej osoby za faktyczny czas uczestnictwa w usłudze w godzinach pracy, zadeklarowana wysokość wkładu w postaci kosztów wynagrodzeń musi być równa wartości wymaganego wkładu własnego obliczonej za pomocą poniższego wzoru:</t>
  </si>
  <si>
    <t>CWPU (koszt wynagrodzenia) = (WPP / % PP) – WPP</t>
  </si>
  <si>
    <t>gdzie:</t>
  </si>
  <si>
    <t>CWPU – wysokość wkładu własnego przypadającego na jednego uczestnika,</t>
  </si>
  <si>
    <t>WPP – wydatki kwalifikowalne objęte regułami pomocy de minimis, z wyłączeniem wydatków z tytułu kosztu wynagrodzenia uczestnika usługi rozwojowej na jednego uczestnika,</t>
  </si>
  <si>
    <t>% PP – % intensywności pomocy de minimis.</t>
  </si>
  <si>
    <t>Przykład 1 (wkład własny wnoszony w postaci kosztów wynagrodzeń)</t>
  </si>
  <si>
    <t>Koszt usługi rozwojowej związanej ze szkoleniami to 900 zł, % PP wynosi 80%.</t>
  </si>
  <si>
    <t>CWPU (koszt wynagrodzenia) = (900 zł/80 %) – 900 zł = 1125 zł – 900 zł = 225 zł</t>
  </si>
  <si>
    <t>Przykład 2 (wkład własny wnoszony w postaci opłaty)</t>
  </si>
  <si>
    <t>Koszt usługi rozwojowej związanej ze szkoleniem lub doradztwem to 900 zł, % PP wynosi 80%.</t>
  </si>
  <si>
    <t>CWPU (opłata) = 900 zł *20% = 180 zł</t>
  </si>
  <si>
    <t>Przykład 3 (wkład własny wnoszony w formule mieszanej – koszt wynagrodzenia i opłata)</t>
  </si>
  <si>
    <t>Przedsiębiorca może wnieść wkład własny w postaci kosztów wynagrodzeń tylko w wysokości 125 zł, podczas gdy wymagany wkład własny w postaci kosztów wynagrodzeń powinien wynosić 225 zł (zgodnie z wyliczeniem wskazanym w Przykładzie 1). Zatem wkład własny w postaci wynagrodzeń wnoszony jest tylko do części usługi rozwojowej (WPPc). Oznacza to, że wymagany wkład własny w formule mieszanej należy obliczyć w następujący sposób:</t>
  </si>
  <si>
    <t>CWPU (wkład w wynagrodzeniach deklarowany przez przedsiębiorcę) = (WPPc / % PP) - WPPc</t>
  </si>
  <si>
    <t>WPPc = CWPU * % PP / (100% - % PP)</t>
  </si>
  <si>
    <t>WPPc = 125 zł * 80% / (100% - 80%) = 100 zł/ 20% = 500 zł</t>
  </si>
  <si>
    <t>Następnie należy wyliczyć część usługi, do której będzie wnoszony wkład w postaci opłaty.   Ta część usługi oznaczona jest w poniższym wzorze jako WPW:</t>
  </si>
  <si>
    <t>WPW = WPP - WPPc</t>
  </si>
  <si>
    <t>WPW = 900 zł - 500 zł = 400 zł</t>
  </si>
  <si>
    <t>Wysokość wkładu w postaci opłaty do tej części usługi oznaczonej w poniższym wzorze jako WPU wyliczamy następująco:</t>
  </si>
  <si>
    <t>WPU = WPW * (100% - % PP)</t>
  </si>
  <si>
    <t>WPU = 400 zł * (100% - 80%) = 400 zł * 20% = 80 zł</t>
  </si>
  <si>
    <t>Czyli wkład mieszany wyniesie łącznie:</t>
  </si>
  <si>
    <t>CWPU (wkład mieszany) = [(500 zł/80 %) – 500 zł] + (400 zł *20%)</t>
  </si>
  <si>
    <t>CWPU = 125 zł (wkład w postaci kosztów wynagrodzeń) + 80 zł (wkład w postaci opłaty)</t>
  </si>
  <si>
    <t>CWPU = 205 zł.</t>
  </si>
  <si>
    <t>Cena brutto usługi</t>
  </si>
  <si>
    <r>
      <rPr>
        <sz val="11"/>
        <color theme="1"/>
        <rFont val="Calibri"/>
        <family val="2"/>
        <charset val="238"/>
        <scheme val="minor"/>
      </rPr>
      <t>Wkład własny wnoszony przez Przedsiębiorcę -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i/>
        <sz val="10"/>
        <color rgb="FFFF0000"/>
        <rFont val="Calibri"/>
        <family val="2"/>
        <charset val="238"/>
        <scheme val="minor"/>
      </rPr>
      <t>proszę wpisać kwotę, jaką Państwo wniesiecie w wynagrodzeniach, jednakże nie wiekszą niż maksymalny wkład własny</t>
    </r>
    <r>
      <rPr>
        <b/>
        <sz val="10"/>
        <color rgb="FFFF0000"/>
        <rFont val="Calibri"/>
        <family val="2"/>
        <charset val="238"/>
        <scheme val="minor"/>
      </rPr>
      <t xml:space="preserve"> </t>
    </r>
  </si>
  <si>
    <t>Wyliczenie kwoty refundacji oraz wkładu własnego za usługi rozwojowe zgodnie z opcjami możliwymi w projekcie</t>
  </si>
  <si>
    <t>Cena brutto za 1h usługi dla 1 osoby*</t>
  </si>
  <si>
    <t xml:space="preserve">* Należy mieć na uwadze, że kalkulator przeliczy poprawnie wysokość wkładu własnego i dofinansowania w sytuacji kiedy: </t>
  </si>
  <si>
    <t xml:space="preserve">W przypadku gdy cena osobogodziny/godziny usługi rozwojowej wskazana w Karcie Usługi, jest wyższa od kwoty wskazanej powyżej,  poziom dofinansowania usługi rozwojowej ulega zmniejszeniu, tak by cena za osobogodzinę / godzinę nie przekroczyła w/w kwot. Wartość wkładu własnego wnoszonego przez Przedsiębiorcę zwiększa się proporcjonalnie. </t>
  </si>
  <si>
    <r>
      <t xml:space="preserve">1. Cena osobogodziny/godziny usługi rozwojowej wskazana w Karcie Usługi </t>
    </r>
    <r>
      <rPr>
        <b/>
        <sz val="11"/>
        <color theme="1"/>
        <rFont val="Calibri"/>
        <family val="2"/>
        <charset val="238"/>
        <scheme val="minor"/>
      </rPr>
      <t>nie przekracza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</si>
  <si>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 -  w przypadku usług szkoleniowych z wkładem własnym w postaci opłaty </t>
    </r>
    <r>
      <rPr>
        <b/>
        <sz val="11"/>
        <color theme="1"/>
        <rFont val="Calibri"/>
        <family val="2"/>
        <charset val="238"/>
        <scheme val="minor"/>
      </rPr>
      <t>181,25 zł brutto</t>
    </r>
    <r>
      <rPr>
        <sz val="11"/>
        <color theme="1"/>
        <rFont val="Calibri"/>
        <family val="2"/>
        <charset val="238"/>
        <scheme val="minor"/>
      </rPr>
      <t xml:space="preserve"> za osobogodzinę;</t>
    </r>
  </si>
  <si>
    <r>
      <t xml:space="preserve"> -  w przypadku usług szkoleniowych z wkładem własnym w postaci wynagrodzeń uczestników szkoleń</t>
    </r>
    <r>
      <rPr>
        <b/>
        <sz val="11"/>
        <color theme="1"/>
        <rFont val="Calibri"/>
        <family val="2"/>
        <charset val="238"/>
        <scheme val="minor"/>
      </rPr>
      <t xml:space="preserve"> 227,50 zł brutto</t>
    </r>
    <r>
      <rPr>
        <sz val="11"/>
        <color theme="1"/>
        <rFont val="Calibri"/>
        <family val="2"/>
        <charset val="238"/>
        <scheme val="minor"/>
      </rPr>
      <t xml:space="preserve"> za osobogodzinę;</t>
    </r>
  </si>
  <si>
    <r>
      <t xml:space="preserve"> -  w przypadku usług doradczych (doradztwo, coaching, mentoring) </t>
    </r>
    <r>
      <rPr>
        <b/>
        <sz val="11"/>
        <color theme="1"/>
        <rFont val="Calibri"/>
        <family val="2"/>
        <charset val="238"/>
        <scheme val="minor"/>
      </rPr>
      <t>385 zł brutto</t>
    </r>
    <r>
      <rPr>
        <sz val="11"/>
        <color theme="1"/>
        <rFont val="Calibri"/>
        <family val="2"/>
        <charset val="238"/>
        <scheme val="minor"/>
      </rPr>
      <t xml:space="preserve"> za godzinę. </t>
    </r>
  </si>
  <si>
    <r>
      <t xml:space="preserve">2. Cała usługa szkoleniowa realizowana jest </t>
    </r>
    <r>
      <rPr>
        <b/>
        <sz val="11"/>
        <color theme="1"/>
        <rFont val="Calibri"/>
        <family val="2"/>
        <charset val="238"/>
        <scheme val="minor"/>
      </rPr>
      <t>w godzinach pracy</t>
    </r>
    <r>
      <rPr>
        <sz val="11"/>
        <color theme="1"/>
        <rFont val="Calibri"/>
        <family val="2"/>
        <charset val="238"/>
        <scheme val="minor"/>
      </rPr>
      <t xml:space="preserve"> uczestników tej usługi, a koszt wynagrodzenia ponosi Przedsiębiorca (</t>
    </r>
    <r>
      <rPr>
        <i/>
        <sz val="11"/>
        <color theme="1"/>
        <rFont val="Calibri"/>
        <family val="2"/>
        <charset val="238"/>
        <scheme val="minor"/>
      </rPr>
      <t>przy wyborze Opcji II  lub III</t>
    </r>
    <r>
      <rPr>
        <sz val="11"/>
        <color theme="1"/>
        <rFont val="Calibri"/>
        <family val="2"/>
        <charset val="238"/>
        <scheme val="minor"/>
      </rPr>
      <t>).</t>
    </r>
  </si>
  <si>
    <t>Kalkulator wyliczenia wkładu własnego</t>
  </si>
  <si>
    <t>&amp;[Obraz]</t>
  </si>
  <si>
    <r>
      <rPr>
        <b/>
        <sz val="14"/>
        <color theme="1"/>
        <rFont val="Calibri"/>
        <family val="2"/>
        <charset val="238"/>
        <scheme val="minor"/>
      </rPr>
      <t>KALKULATOR</t>
    </r>
    <r>
      <rPr>
        <sz val="14"/>
        <color theme="1"/>
        <rFont val="Calibri"/>
        <family val="2"/>
        <charset val="238"/>
        <scheme val="minor"/>
      </rPr>
      <t xml:space="preserve"> dot. wyliczenia </t>
    </r>
    <r>
      <rPr>
        <b/>
        <sz val="14"/>
        <color theme="1"/>
        <rFont val="Calibri"/>
        <family val="2"/>
        <charset val="238"/>
        <scheme val="minor"/>
      </rPr>
      <t xml:space="preserve">WKŁADU WŁASNEGO </t>
    </r>
    <r>
      <rPr>
        <sz val="14"/>
        <color theme="1"/>
        <rFont val="Calibri"/>
        <family val="2"/>
        <charset val="238"/>
        <scheme val="minor"/>
      </rPr>
      <t>przedsiębiorstwa w ramach projektu</t>
    </r>
    <r>
      <rPr>
        <b/>
        <sz val="14"/>
        <color theme="1"/>
        <rFont val="Calibri"/>
        <family val="2"/>
        <charset val="238"/>
        <scheme val="minor"/>
      </rPr>
      <t xml:space="preserve"> "Na wyższym poziomie
kwalifikacje dla HR"</t>
    </r>
  </si>
  <si>
    <t>"Na wyższym poziomie - kwalifikacje dla HR"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</si>
</sst>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164" fontId="1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164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16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 wrapText="1"/>
    </xf>
    <xf numFmtId="164" fontId="1" fillId="2" borderId="16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14" fillId="0" borderId="0" xfId="0" applyFont="1" applyAlignment="1">
      <alignment horizontal="left" vertical="center" indent="5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/>
    </xf>
    <xf numFmtId="0" fontId="0" fillId="6" borderId="12" xfId="0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0066"/>
      <color rgb="FFFF7171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558800</xdr:colOff>
      <xdr:row>0</xdr:row>
      <xdr:rowOff>127000</xdr:rowOff>
    </xdr:from>
    <xdr:to>
      <xdr:col>13</xdr:col>
      <xdr:colOff>157063</xdr:colOff>
      <xdr:row>4</xdr:row>
      <xdr:rowOff>44961</xdr:rowOff>
    </xdr:to>
    <xdr:pic>
      <xdr:nvPicPr>
        <xdr:cNvPr id="5" name="Picture 1" descr="Pasek logotypów: logotyp Fundusze Europejskie dla Rozwoju Społecznego, logotyp Rzeczpospolita Polska, logotyp Dofinansowane przez Unię Europejską, Logotyp Parp Grupa PFR, w kolorze szaro-czerwonym, znaczek husarii i tekst PARP Grupa PFR">
          <a:extLst>
            <a:ext uri="{FF2B5EF4-FFF2-40B4-BE49-F238E27FC236}">
              <a16:creationId xmlns:a16="http://schemas.microsoft.com/office/drawing/2014/main" id="{1636B9CB-1605-4235-B39B-D3644CD70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0" y="127000"/>
          <a:ext cx="6913463" cy="629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1790700</xdr:colOff>
      <xdr:row>1</xdr:row>
      <xdr:rowOff>50800</xdr:rowOff>
    </xdr:from>
    <xdr:to>
      <xdr:col>4</xdr:col>
      <xdr:colOff>423763</xdr:colOff>
      <xdr:row>4</xdr:row>
      <xdr:rowOff>146561</xdr:rowOff>
    </xdr:to>
    <xdr:pic>
      <xdr:nvPicPr>
        <xdr:cNvPr id="6" name="Picture 1" descr="Pasek logotypów: logotyp Fundusze Europejskie dla Rozwoju Społecznego, logotyp Rzeczpospolita Polska, logotyp Dofinansowane przez Unię Europejską, Logotyp Parp Grupa PFR, w kolorze szaro-czerwonym, znaczek husarii i tekst PARP Grupa PFR">
          <a:extLst>
            <a:ext uri="{FF2B5EF4-FFF2-40B4-BE49-F238E27FC236}">
              <a16:creationId xmlns:a16="http://schemas.microsoft.com/office/drawing/2014/main" id="{6DA86F9B-69A3-49B7-8EBD-E10A592E6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228600"/>
          <a:ext cx="6913463" cy="629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44"/>
  <sheetViews>
    <sheetView tabSelected="1" showWhiteSpace="0" view="pageBreakPreview" zoomScale="60" zoomScaleNormal="100" workbookViewId="0">
      <selection activeCell="A10" sqref="A10:O10"/>
    </sheetView>
  </sheetViews>
  <sheetFormatPr defaultRowHeight="14.4" x14ac:dyDescent="0.3"/>
  <sheetData>
    <row r="4" spans="1:15" ht="14.25" customHeight="1" x14ac:dyDescent="0.3"/>
    <row r="5" spans="1:15" ht="14.25" customHeight="1" x14ac:dyDescent="0.3"/>
    <row r="6" spans="1:15" x14ac:dyDescent="0.3">
      <c r="J6" s="30"/>
      <c r="K6" s="30"/>
      <c r="L6" s="30"/>
      <c r="M6" s="30"/>
      <c r="N6" s="30"/>
      <c r="O6" s="30"/>
    </row>
    <row r="7" spans="1:15" ht="9" customHeight="1" x14ac:dyDescent="0.3">
      <c r="J7" s="31" t="s">
        <v>58</v>
      </c>
      <c r="K7" s="31"/>
      <c r="L7" s="31"/>
      <c r="M7" s="31"/>
      <c r="N7" s="31"/>
      <c r="O7" s="31"/>
    </row>
    <row r="9" spans="1:15" ht="18" x14ac:dyDescent="0.35">
      <c r="A9" s="34" t="s">
        <v>16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 ht="53.25" customHeight="1" x14ac:dyDescent="0.3">
      <c r="A10" s="32" t="s">
        <v>17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2" spans="1:15" ht="15.6" x14ac:dyDescent="0.3">
      <c r="A12" s="33" t="s">
        <v>18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spans="1:15" x14ac:dyDescent="0.3">
      <c r="A13" t="s">
        <v>19</v>
      </c>
    </row>
    <row r="14" spans="1:15" x14ac:dyDescent="0.3">
      <c r="A14" t="s">
        <v>20</v>
      </c>
    </row>
    <row r="15" spans="1:15" ht="31.5" customHeight="1" x14ac:dyDescent="0.3">
      <c r="A15" s="29" t="s">
        <v>21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x14ac:dyDescent="0.3">
      <c r="A16" t="s">
        <v>22</v>
      </c>
    </row>
    <row r="18" spans="1:15" x14ac:dyDescent="0.3">
      <c r="A18" s="24" t="s">
        <v>23</v>
      </c>
      <c r="B18" s="24"/>
      <c r="C18" s="24"/>
      <c r="D18" s="24"/>
      <c r="E18" s="24"/>
      <c r="F18" s="24"/>
      <c r="G18" s="24"/>
    </row>
    <row r="19" spans="1:15" x14ac:dyDescent="0.3">
      <c r="A19" t="s">
        <v>24</v>
      </c>
    </row>
    <row r="20" spans="1:15" x14ac:dyDescent="0.3">
      <c r="A20" t="s">
        <v>25</v>
      </c>
    </row>
    <row r="22" spans="1:15" x14ac:dyDescent="0.3">
      <c r="A22" s="24" t="s">
        <v>26</v>
      </c>
      <c r="B22" s="24"/>
      <c r="C22" s="24"/>
      <c r="D22" s="24"/>
      <c r="E22" s="24"/>
      <c r="F22" s="24"/>
    </row>
    <row r="23" spans="1:15" x14ac:dyDescent="0.3">
      <c r="A23" t="s">
        <v>27</v>
      </c>
    </row>
    <row r="24" spans="1:15" x14ac:dyDescent="0.3">
      <c r="A24" t="s">
        <v>28</v>
      </c>
    </row>
    <row r="26" spans="1:15" x14ac:dyDescent="0.3">
      <c r="A26" s="24" t="s">
        <v>29</v>
      </c>
      <c r="B26" s="24"/>
      <c r="C26" s="24"/>
      <c r="D26" s="24"/>
      <c r="E26" s="24"/>
      <c r="F26" s="24"/>
      <c r="G26" s="24"/>
      <c r="H26" s="24"/>
      <c r="I26" s="24"/>
    </row>
    <row r="27" spans="1:15" x14ac:dyDescent="0.3">
      <c r="A27" t="s">
        <v>24</v>
      </c>
    </row>
    <row r="28" spans="1:15" ht="60" customHeight="1" x14ac:dyDescent="0.3">
      <c r="A28" s="29" t="s">
        <v>30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x14ac:dyDescent="0.3">
      <c r="A29" t="s">
        <v>31</v>
      </c>
    </row>
    <row r="30" spans="1:15" x14ac:dyDescent="0.3">
      <c r="A30" t="s">
        <v>32</v>
      </c>
    </row>
    <row r="31" spans="1:15" x14ac:dyDescent="0.3">
      <c r="A31" t="s">
        <v>33</v>
      </c>
    </row>
    <row r="34" spans="1:1" x14ac:dyDescent="0.3">
      <c r="A34" t="s">
        <v>34</v>
      </c>
    </row>
    <row r="35" spans="1:1" x14ac:dyDescent="0.3">
      <c r="A35" t="s">
        <v>35</v>
      </c>
    </row>
    <row r="36" spans="1:1" x14ac:dyDescent="0.3">
      <c r="A36" t="s">
        <v>36</v>
      </c>
    </row>
    <row r="37" spans="1:1" x14ac:dyDescent="0.3">
      <c r="A37" t="s">
        <v>37</v>
      </c>
    </row>
    <row r="38" spans="1:1" x14ac:dyDescent="0.3">
      <c r="A38" t="s">
        <v>38</v>
      </c>
    </row>
    <row r="39" spans="1:1" x14ac:dyDescent="0.3">
      <c r="A39" t="s">
        <v>39</v>
      </c>
    </row>
    <row r="41" spans="1:1" x14ac:dyDescent="0.3">
      <c r="A41" t="s">
        <v>40</v>
      </c>
    </row>
    <row r="42" spans="1:1" x14ac:dyDescent="0.3">
      <c r="A42" t="s">
        <v>41</v>
      </c>
    </row>
    <row r="43" spans="1:1" x14ac:dyDescent="0.3">
      <c r="A43" t="s">
        <v>42</v>
      </c>
    </row>
    <row r="44" spans="1:1" x14ac:dyDescent="0.3">
      <c r="A44" t="s">
        <v>43</v>
      </c>
    </row>
  </sheetData>
  <mergeCells count="7">
    <mergeCell ref="A15:O15"/>
    <mergeCell ref="A28:O28"/>
    <mergeCell ref="J6:O6"/>
    <mergeCell ref="J7:O7"/>
    <mergeCell ref="A10:O10"/>
    <mergeCell ref="A12:O12"/>
    <mergeCell ref="A9:O9"/>
  </mergeCells>
  <pageMargins left="0.25" right="0.25" top="0.75" bottom="0.75" header="0.3" footer="0.3"/>
  <pageSetup paperSize="9" scale="74" fitToHeight="0" orientation="portrait" r:id="rId1"/>
  <headerFooter differentFirst="1">
    <firstFooter>&amp;LCERTES Sp. z o.o.&amp;RKalkulator wyliczenia wkładu własnego
„NA WYŻSZYM POZIOMIE – KWALIFIKACJE DLA HR"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3"/>
  <sheetViews>
    <sheetView view="pageBreakPreview" zoomScale="60" zoomScaleNormal="85" workbookViewId="0">
      <selection activeCell="A7" sqref="A7:XFD11"/>
    </sheetView>
  </sheetViews>
  <sheetFormatPr defaultRowHeight="14.4" x14ac:dyDescent="0.3"/>
  <cols>
    <col min="1" max="1" width="34.6640625" customWidth="1"/>
    <col min="2" max="3" width="25.6640625" customWidth="1"/>
    <col min="4" max="4" width="34.6640625" customWidth="1"/>
    <col min="5" max="5" width="25.6640625" customWidth="1"/>
    <col min="6" max="7" width="9.109375" customWidth="1"/>
  </cols>
  <sheetData>
    <row r="1" spans="1:10" x14ac:dyDescent="0.3">
      <c r="A1" s="48"/>
      <c r="B1" s="48"/>
      <c r="C1" s="48"/>
      <c r="D1" s="48"/>
      <c r="E1" s="48"/>
    </row>
    <row r="2" spans="1:10" x14ac:dyDescent="0.3">
      <c r="A2" s="48"/>
      <c r="B2" s="48"/>
      <c r="C2" s="48"/>
      <c r="D2" s="48"/>
      <c r="E2" s="48"/>
    </row>
    <row r="3" spans="1:10" x14ac:dyDescent="0.3">
      <c r="A3" s="48"/>
      <c r="B3" s="48"/>
      <c r="C3" s="48"/>
      <c r="D3" s="48"/>
      <c r="E3" s="48"/>
    </row>
    <row r="4" spans="1:10" x14ac:dyDescent="0.3">
      <c r="A4" s="48"/>
      <c r="B4" s="48"/>
      <c r="C4" s="48"/>
      <c r="D4" s="48"/>
      <c r="E4" s="48"/>
    </row>
    <row r="5" spans="1:10" x14ac:dyDescent="0.3">
      <c r="A5" s="48"/>
      <c r="B5" s="48"/>
      <c r="C5" s="48"/>
      <c r="D5" s="48"/>
      <c r="E5" s="48"/>
    </row>
    <row r="6" spans="1:10" x14ac:dyDescent="0.3">
      <c r="A6" s="48"/>
      <c r="B6" s="48"/>
      <c r="C6" s="48"/>
      <c r="D6" s="48"/>
      <c r="E6" s="48"/>
    </row>
    <row r="7" spans="1:10" ht="15" thickBot="1" x14ac:dyDescent="0.35"/>
    <row r="8" spans="1:10" x14ac:dyDescent="0.3">
      <c r="A8" s="50" t="s">
        <v>57</v>
      </c>
      <c r="B8" s="51"/>
      <c r="C8" s="51"/>
      <c r="D8" s="51"/>
      <c r="E8" s="52"/>
    </row>
    <row r="9" spans="1:10" ht="22.2" customHeight="1" thickBot="1" x14ac:dyDescent="0.35">
      <c r="A9" s="53"/>
      <c r="B9" s="54"/>
      <c r="C9" s="54"/>
      <c r="D9" s="54"/>
      <c r="E9" s="55"/>
    </row>
    <row r="10" spans="1:10" ht="15" thickBot="1" x14ac:dyDescent="0.35"/>
    <row r="11" spans="1:10" ht="42" customHeight="1" thickBot="1" x14ac:dyDescent="0.35">
      <c r="A11" s="36" t="s">
        <v>12</v>
      </c>
      <c r="B11" s="37"/>
      <c r="C11" s="37"/>
      <c r="D11" s="37"/>
      <c r="E11" s="38"/>
    </row>
    <row r="12" spans="1:10" ht="15" thickBot="1" x14ac:dyDescent="0.35"/>
    <row r="13" spans="1:10" ht="60" customHeight="1" thickBot="1" x14ac:dyDescent="0.35">
      <c r="A13" s="15" t="s">
        <v>46</v>
      </c>
      <c r="B13" s="15" t="s">
        <v>8</v>
      </c>
      <c r="C13" s="15" t="s">
        <v>9</v>
      </c>
      <c r="D13" s="39" t="s">
        <v>14</v>
      </c>
      <c r="E13" s="40"/>
      <c r="G13" s="4"/>
      <c r="H13" s="4"/>
    </row>
    <row r="14" spans="1:10" ht="33" customHeight="1" thickBot="1" x14ac:dyDescent="0.35">
      <c r="A14" s="41" t="s">
        <v>4</v>
      </c>
      <c r="B14" s="42"/>
      <c r="C14" s="42"/>
      <c r="D14" s="42"/>
      <c r="E14" s="43"/>
      <c r="G14" s="4"/>
      <c r="H14" s="4"/>
    </row>
    <row r="15" spans="1:10" ht="30" customHeight="1" x14ac:dyDescent="0.3">
      <c r="A15" s="25" t="s">
        <v>47</v>
      </c>
      <c r="B15" s="11"/>
      <c r="C15" s="6">
        <f>B15</f>
        <v>0</v>
      </c>
      <c r="D15" s="25" t="s">
        <v>47</v>
      </c>
      <c r="E15" s="6">
        <f>B15</f>
        <v>0</v>
      </c>
      <c r="H15" s="1"/>
      <c r="I15" s="2"/>
      <c r="J15" s="2"/>
    </row>
    <row r="16" spans="1:10" ht="30" customHeight="1" x14ac:dyDescent="0.3">
      <c r="A16" s="7" t="s">
        <v>1</v>
      </c>
      <c r="B16" s="12"/>
      <c r="C16" s="8">
        <f>B16</f>
        <v>0</v>
      </c>
      <c r="D16" s="26" t="s">
        <v>1</v>
      </c>
      <c r="E16" s="8">
        <f>B16</f>
        <v>0</v>
      </c>
      <c r="H16" s="1"/>
      <c r="I16" s="2"/>
      <c r="J16" s="2"/>
    </row>
    <row r="17" spans="1:14" ht="30" customHeight="1" x14ac:dyDescent="0.3">
      <c r="A17" s="7" t="s">
        <v>0</v>
      </c>
      <c r="B17" s="12"/>
      <c r="C17" s="8">
        <f>B17</f>
        <v>0</v>
      </c>
      <c r="D17" s="26" t="s">
        <v>0</v>
      </c>
      <c r="E17" s="8">
        <f>B17</f>
        <v>0</v>
      </c>
      <c r="H17" s="1"/>
      <c r="I17" s="2"/>
      <c r="J17" s="2"/>
    </row>
    <row r="18" spans="1:14" ht="30" customHeight="1" x14ac:dyDescent="0.3">
      <c r="A18" s="26" t="s">
        <v>44</v>
      </c>
      <c r="B18" s="5">
        <f>B15*B16*B17</f>
        <v>0</v>
      </c>
      <c r="C18" s="9">
        <f>B15*B16*B17</f>
        <v>0</v>
      </c>
      <c r="D18" s="26" t="s">
        <v>44</v>
      </c>
      <c r="E18" s="9">
        <f>B15*B16*B17</f>
        <v>0</v>
      </c>
      <c r="H18" s="1"/>
      <c r="I18" s="2"/>
      <c r="J18" s="2"/>
    </row>
    <row r="19" spans="1:14" ht="30" customHeight="1" x14ac:dyDescent="0.3">
      <c r="A19" s="7" t="s">
        <v>5</v>
      </c>
      <c r="B19" s="5">
        <f>B18</f>
        <v>0</v>
      </c>
      <c r="C19" s="9">
        <f>C18+C21</f>
        <v>0</v>
      </c>
      <c r="D19" s="10" t="s">
        <v>11</v>
      </c>
      <c r="E19" s="9">
        <f>E18/80%-E18</f>
        <v>0</v>
      </c>
      <c r="H19" s="1"/>
      <c r="I19" s="2"/>
      <c r="J19" s="2"/>
    </row>
    <row r="20" spans="1:14" ht="67.5" customHeight="1" x14ac:dyDescent="0.3">
      <c r="A20" s="16" t="s">
        <v>2</v>
      </c>
      <c r="B20" s="17">
        <f>B19*80%</f>
        <v>0</v>
      </c>
      <c r="C20" s="18">
        <f>C19*80%</f>
        <v>0</v>
      </c>
      <c r="D20" s="14" t="s">
        <v>45</v>
      </c>
      <c r="E20" s="13"/>
      <c r="H20" s="2"/>
      <c r="I20" s="2"/>
      <c r="J20" s="2"/>
    </row>
    <row r="21" spans="1:14" ht="30" customHeight="1" thickBot="1" x14ac:dyDescent="0.35">
      <c r="A21" s="19" t="s">
        <v>10</v>
      </c>
      <c r="B21" s="20">
        <f>B18*20%</f>
        <v>0</v>
      </c>
      <c r="C21" s="21">
        <f>C18/80%-C18</f>
        <v>0</v>
      </c>
      <c r="D21" s="10" t="s">
        <v>5</v>
      </c>
      <c r="E21" s="9">
        <f>E18+E20</f>
        <v>0</v>
      </c>
      <c r="I21" s="1"/>
      <c r="J21" s="1"/>
      <c r="K21" s="1"/>
      <c r="L21" s="1"/>
      <c r="M21" s="1"/>
      <c r="N21" s="1"/>
    </row>
    <row r="22" spans="1:14" ht="36" customHeight="1" x14ac:dyDescent="0.3">
      <c r="A22" s="44" t="s">
        <v>15</v>
      </c>
      <c r="B22" s="45"/>
      <c r="C22" s="45"/>
      <c r="D22" s="16" t="s">
        <v>2</v>
      </c>
      <c r="E22" s="18">
        <f>E21*80%</f>
        <v>0</v>
      </c>
      <c r="I22" s="1"/>
      <c r="J22" s="1"/>
      <c r="K22" s="1"/>
      <c r="L22" s="1"/>
      <c r="M22" s="1"/>
      <c r="N22" s="1"/>
    </row>
    <row r="23" spans="1:14" ht="30" customHeight="1" x14ac:dyDescent="0.3">
      <c r="A23" s="46"/>
      <c r="B23" s="47"/>
      <c r="C23" s="47"/>
      <c r="D23" s="22" t="s">
        <v>6</v>
      </c>
      <c r="E23" s="23">
        <f>E25-E24</f>
        <v>0</v>
      </c>
      <c r="K23" s="35"/>
      <c r="L23" s="35"/>
    </row>
    <row r="24" spans="1:14" ht="30" customHeight="1" x14ac:dyDescent="0.3">
      <c r="A24" s="46"/>
      <c r="B24" s="47"/>
      <c r="C24" s="47"/>
      <c r="D24" s="22" t="s">
        <v>3</v>
      </c>
      <c r="E24" s="23">
        <f>E20</f>
        <v>0</v>
      </c>
    </row>
    <row r="25" spans="1:14" ht="30" customHeight="1" thickBot="1" x14ac:dyDescent="0.35">
      <c r="A25" s="46"/>
      <c r="B25" s="47"/>
      <c r="C25" s="47"/>
      <c r="D25" s="19" t="s">
        <v>7</v>
      </c>
      <c r="E25" s="21">
        <f>E21*20%</f>
        <v>0</v>
      </c>
    </row>
    <row r="26" spans="1:14" ht="45.6" customHeight="1" thickBot="1" x14ac:dyDescent="0.35">
      <c r="A26" s="41" t="s">
        <v>13</v>
      </c>
      <c r="B26" s="42"/>
      <c r="C26" s="42"/>
      <c r="D26" s="42"/>
      <c r="E26" s="43"/>
      <c r="H26" s="1"/>
    </row>
    <row r="27" spans="1:14" x14ac:dyDescent="0.3">
      <c r="F27" s="3"/>
      <c r="G27" s="1"/>
    </row>
    <row r="28" spans="1:14" ht="36" customHeight="1" x14ac:dyDescent="0.3">
      <c r="A28" s="49" t="s">
        <v>48</v>
      </c>
      <c r="B28" s="49"/>
      <c r="C28" s="49"/>
      <c r="D28" s="49"/>
      <c r="E28" s="49"/>
      <c r="F28" s="3"/>
      <c r="G28" s="1"/>
    </row>
    <row r="29" spans="1:14" ht="7.5" customHeight="1" x14ac:dyDescent="0.3">
      <c r="A29" s="29"/>
      <c r="B29" s="29"/>
      <c r="C29" s="29"/>
      <c r="D29" s="29"/>
      <c r="E29" s="29"/>
      <c r="F29" s="3"/>
      <c r="G29" s="1"/>
    </row>
    <row r="30" spans="1:14" ht="24" customHeight="1" x14ac:dyDescent="0.3">
      <c r="A30" t="s">
        <v>50</v>
      </c>
    </row>
    <row r="31" spans="1:14" x14ac:dyDescent="0.3">
      <c r="A31" t="s">
        <v>51</v>
      </c>
    </row>
    <row r="32" spans="1:14" x14ac:dyDescent="0.3">
      <c r="A32" t="s">
        <v>52</v>
      </c>
    </row>
    <row r="33" spans="1:5" x14ac:dyDescent="0.3">
      <c r="A33" t="s">
        <v>53</v>
      </c>
    </row>
    <row r="34" spans="1:5" ht="47.25" customHeight="1" x14ac:dyDescent="0.3">
      <c r="A34" s="29" t="s">
        <v>49</v>
      </c>
      <c r="B34" s="29"/>
      <c r="C34" s="29"/>
      <c r="D34" s="29"/>
      <c r="E34" s="32"/>
    </row>
    <row r="35" spans="1:5" ht="10.5" customHeight="1" x14ac:dyDescent="0.3"/>
    <row r="36" spans="1:5" ht="15" customHeight="1" x14ac:dyDescent="0.3">
      <c r="A36" s="32" t="s">
        <v>54</v>
      </c>
      <c r="B36" s="32"/>
      <c r="C36" s="32"/>
      <c r="D36" s="32"/>
      <c r="E36" s="32"/>
    </row>
    <row r="38" spans="1:5" x14ac:dyDescent="0.3">
      <c r="A38" s="27"/>
    </row>
    <row r="39" spans="1:5" x14ac:dyDescent="0.3">
      <c r="A39" s="28"/>
    </row>
    <row r="43" spans="1:5" x14ac:dyDescent="0.3">
      <c r="A43" t="s">
        <v>56</v>
      </c>
      <c r="E43" t="s">
        <v>55</v>
      </c>
    </row>
  </sheetData>
  <sheetProtection selectLockedCells="1"/>
  <mergeCells count="12">
    <mergeCell ref="A1:E6"/>
    <mergeCell ref="A26:E26"/>
    <mergeCell ref="A28:E28"/>
    <mergeCell ref="A34:E34"/>
    <mergeCell ref="A8:E9"/>
    <mergeCell ref="A36:E36"/>
    <mergeCell ref="A29:E29"/>
    <mergeCell ref="K23:L23"/>
    <mergeCell ref="A11:E11"/>
    <mergeCell ref="D13:E13"/>
    <mergeCell ref="A14:E14"/>
    <mergeCell ref="A22:C25"/>
  </mergeCells>
  <pageMargins left="0.23622047244094491" right="0.23622047244094491" top="0.74803149606299213" bottom="0.74803149606299213" header="0.31496062992125984" footer="0.31496062992125984"/>
  <pageSetup paperSize="9" scale="67" orientation="portrait" r:id="rId1"/>
  <headerFooter>
    <oddFooter xml:space="preserve">&amp;RKALKULATOR WYLICZENIA WKŁADU WŁASNEGO
„NA WYŻSZYM POZIOMIE – KWALIFIKACJE DLA HR"
</oddFooter>
  </headerFooter>
  <colBreaks count="1" manualBreakCount="1">
    <brk id="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08455D3DDF734399D655B558DF1FAB" ma:contentTypeVersion="12" ma:contentTypeDescription="Utwórz nowy dokument." ma:contentTypeScope="" ma:versionID="5de74476626a80ff75a3ccb23d86f4f6">
  <xsd:schema xmlns:xsd="http://www.w3.org/2001/XMLSchema" xmlns:xs="http://www.w3.org/2001/XMLSchema" xmlns:p="http://schemas.microsoft.com/office/2006/metadata/properties" xmlns:ns2="4a80e8df-786f-42ee-897e-df7abb020f41" xmlns:ns3="6c336f81-7204-4b04-a334-5c4ac7b7f881" targetNamespace="http://schemas.microsoft.com/office/2006/metadata/properties" ma:root="true" ma:fieldsID="6e3913dfab2c0df393ee8c221a36304a" ns2:_="" ns3:_="">
    <xsd:import namespace="4a80e8df-786f-42ee-897e-df7abb020f41"/>
    <xsd:import namespace="6c336f81-7204-4b04-a334-5c4ac7b7f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0e8df-786f-42ee-897e-df7abb020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5db43e73-5050-41d3-af0c-d130cdeff8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36f81-7204-4b04-a334-5c4ac7b7f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80e8df-786f-42ee-897e-df7abb020f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A7B1EA-7E67-457B-87FF-73D34C2DA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80e8df-786f-42ee-897e-df7abb020f41"/>
    <ds:schemaRef ds:uri="6c336f81-7204-4b04-a334-5c4ac7b7f8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25D6BB-9929-4EA6-A248-ECDB05478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371979-2D79-4593-9EC6-58DA1A2D913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f0b15d39-78af-4636-93f7-044f12e5a657"/>
    <ds:schemaRef ds:uri="76dcfc99-9451-41ef-8bae-fd983e29b330"/>
    <ds:schemaRef ds:uri="http://www.w3.org/XML/1998/namespace"/>
    <ds:schemaRef ds:uri="http://purl.org/dc/elements/1.1/"/>
    <ds:schemaRef ds:uri="4a80e8df-786f-42ee-897e-df7abb020f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opis</vt:lpstr>
      <vt:lpstr>kalkulator</vt:lpstr>
      <vt:lpstr>kalkulator!Obszar_wydruku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Wioletta Tańska</cp:lastModifiedBy>
  <cp:lastPrinted>2024-06-17T10:37:17Z</cp:lastPrinted>
  <dcterms:created xsi:type="dcterms:W3CDTF">2022-02-22T07:39:21Z</dcterms:created>
  <dcterms:modified xsi:type="dcterms:W3CDTF">2024-06-17T10:37:42Z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0x0101008E08455D3DDF734399D655B558DF1FAB</vt:lpwstr>
  </property>
  <property fmtid="{D5CDD505-2E9C-101B-9397-08002B2CF9AE}" pid="3" name="MediaServiceImageTags">
    <vt:lpwstr/>
  </property>
</Properties>
</file>